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88BE4484-EB19-4C7C-BF58-C8B0FA74A193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9" i="1" l="1"/>
  <c r="W19" i="1"/>
  <c r="Z18" i="1"/>
  <c r="W18" i="1"/>
  <c r="W17" i="1"/>
  <c r="W16" i="1"/>
  <c r="W15" i="1"/>
  <c r="W14" i="1"/>
  <c r="W13" i="1"/>
  <c r="W12" i="1"/>
  <c r="W11" i="1"/>
  <c r="W10" i="1"/>
  <c r="W9" i="1"/>
</calcChain>
</file>

<file path=xl/sharedStrings.xml><?xml version="1.0" encoding="utf-8"?>
<sst xmlns="http://schemas.openxmlformats.org/spreadsheetml/2006/main" count="371" uniqueCount="67">
  <si>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</si>
  <si>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</si>
  <si>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</si>
  <si>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</si>
  <si>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</si>
  <si>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</si>
  <si>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</si>
  <si>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</si>
  <si>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</si>
  <si>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</si>
  <si>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</si>
  <si>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</si>
  <si>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</si>
  <si>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</si>
  <si>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</si>
  <si>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</si>
  <si>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</si>
  <si>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</si>
  <si>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</si>
  <si>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</si>
  <si>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</si>
  <si>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</si>
  <si>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</si>
  <si>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</si>
  <si>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</si>
  <si>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</si>
  <si>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</si>
  <si>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</si>
  <si>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</si>
  <si>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</si>
  <si>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</si>
  <si>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</si>
  <si>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0080342</t>
  </si>
  <si>
    <t>PYD &amp; DPD</t>
  </si>
  <si>
    <t>Pyridinoline and Deoxypyridinoline by HPLC (Inactive as of 09/05/23)</t>
  </si>
  <si>
    <t>x</t>
  </si>
  <si>
    <t>0080351</t>
  </si>
  <si>
    <t>EDS6</t>
  </si>
  <si>
    <t>Ehlers-Danlos Syndrome Type VI Screen (Inactive as of 09/05/23)</t>
  </si>
  <si>
    <t>0099073</t>
  </si>
  <si>
    <t>COMP 7</t>
  </si>
  <si>
    <t>Complement Component 7 (Inactive as of 09/05/23)</t>
  </si>
  <si>
    <t>0099074</t>
  </si>
  <si>
    <t>COMP 8</t>
  </si>
  <si>
    <t>Complement Component 8 (Inactive as of 09/05/23)</t>
  </si>
  <si>
    <t>0099076</t>
  </si>
  <si>
    <t>COMP 9</t>
  </si>
  <si>
    <t>Complement Component 9 (Inactive as of 09/05/23)</t>
  </si>
  <si>
    <t>2006240</t>
  </si>
  <si>
    <t>SBDS FGS</t>
  </si>
  <si>
    <t>Shwachman-Diamond Syndrome (SBDS) Sequencing</t>
  </si>
  <si>
    <t>3001591</t>
  </si>
  <si>
    <t>EPI NGS</t>
  </si>
  <si>
    <t>Comprehensive Epilepsy Panel, Sequencing and Deletion/Duplication</t>
  </si>
  <si>
    <t>3001959</t>
  </si>
  <si>
    <t>MITO PAN</t>
  </si>
  <si>
    <t>Mitochondrial Disorders Panel (mtDNA and Nuclear Genes)</t>
  </si>
  <si>
    <t>3001965</t>
  </si>
  <si>
    <t>MTDNA NGS</t>
  </si>
  <si>
    <t>Mitochondrial Disorders (mtDNA) Sequencing and Deletion Analysis by NGS</t>
  </si>
  <si>
    <t>3016813</t>
  </si>
  <si>
    <t>PEPSIN</t>
  </si>
  <si>
    <t>Pepsin A, Respiratory</t>
  </si>
  <si>
    <t>3016847</t>
  </si>
  <si>
    <t>HSV ABS WB</t>
  </si>
  <si>
    <t>Herpes Simplex Virus Type 1 and 2 Antibodies, IgG by Western Blot, Serum</t>
  </si>
  <si>
    <t>Effective as of September 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</si>
</sst>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20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>
      <c r="A4" s="15" t="s">
        <v>66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60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35</v>
      </c>
      <c r="W9" s="16" t="str">
        <f>HYPERLINK("http://www.aruplab.com/Testing-Information/resources/HotLines/HotLineDocs/Sep2023ICHL/2023.08.28 Sep ICHL Hotline Inactivations.pdf","H")</f>
        <v>H</v>
      </c>
      <c r="X9" s="7" t="s">
        <v>0</v>
      </c>
      <c r="Y9" s="7" t="s">
        <v>0</v>
      </c>
      <c r="Z9" s="7" t="s">
        <v>0</v>
      </c>
      <c r="AA9" s="8">
        <v>45174</v>
      </c>
    </row>
    <row r="10" spans="1:27" ht="60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35</v>
      </c>
      <c r="W10" s="16" t="str">
        <f>HYPERLINK("http://www.aruplab.com/Testing-Information/resources/HotLines/HotLineDocs/Sep2023ICHL/2023.08.28 Sep ICHL Hotline Inactivations.pdf","H")</f>
        <v>H</v>
      </c>
      <c r="X10" s="7" t="s">
        <v>0</v>
      </c>
      <c r="Y10" s="7" t="s">
        <v>0</v>
      </c>
      <c r="Z10" s="7" t="s">
        <v>0</v>
      </c>
      <c r="AA10" s="8">
        <v>45174</v>
      </c>
    </row>
    <row r="11" spans="1:27" ht="60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35</v>
      </c>
      <c r="W11" s="16" t="str">
        <f>HYPERLINK("http://www.aruplab.com/Testing-Information/resources/HotLines/HotLineDocs/Sep2023ICHL/2023.08.28 Sep ICHL Hotline Inactivations.pdf","H")</f>
        <v>H</v>
      </c>
      <c r="X11" s="7" t="s">
        <v>0</v>
      </c>
      <c r="Y11" s="7" t="s">
        <v>0</v>
      </c>
      <c r="Z11" s="7" t="s">
        <v>0</v>
      </c>
      <c r="AA11" s="8">
        <v>45174</v>
      </c>
    </row>
    <row r="12" spans="1:27" ht="60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0</v>
      </c>
      <c r="G12" s="7" t="s">
        <v>0</v>
      </c>
      <c r="H12" s="7" t="s">
        <v>0</v>
      </c>
      <c r="I12" s="7" t="s">
        <v>0</v>
      </c>
      <c r="J12" s="7" t="s">
        <v>0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35</v>
      </c>
      <c r="W12" s="16" t="str">
        <f>HYPERLINK("http://www.aruplab.com/Testing-Information/resources/HotLines/HotLineDocs/Sep2023ICHL/2023.08.28 Sep ICHL Hotline Inactivations.pdf","H")</f>
        <v>H</v>
      </c>
      <c r="X12" s="7" t="s">
        <v>0</v>
      </c>
      <c r="Y12" s="7" t="s">
        <v>0</v>
      </c>
      <c r="Z12" s="7" t="s">
        <v>0</v>
      </c>
      <c r="AA12" s="8">
        <v>45174</v>
      </c>
    </row>
    <row r="13" spans="1:27" ht="60">
      <c r="A13" s="6" t="s">
        <v>45</v>
      </c>
      <c r="B13" s="6" t="s">
        <v>46</v>
      </c>
      <c r="C13" s="6" t="s">
        <v>47</v>
      </c>
      <c r="D13" s="7" t="s">
        <v>0</v>
      </c>
      <c r="E13" s="7" t="s">
        <v>0</v>
      </c>
      <c r="F13" s="7" t="s">
        <v>0</v>
      </c>
      <c r="G13" s="7" t="s">
        <v>0</v>
      </c>
      <c r="H13" s="7" t="s">
        <v>0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 t="s">
        <v>0</v>
      </c>
      <c r="V13" s="7" t="s">
        <v>35</v>
      </c>
      <c r="W13" s="16" t="str">
        <f>HYPERLINK("http://www.aruplab.com/Testing-Information/resources/HotLines/HotLineDocs/Sep2023ICHL/2023.08.28 Sep ICHL Hotline Inactivations.pdf","H")</f>
        <v>H</v>
      </c>
      <c r="X13" s="7" t="s">
        <v>0</v>
      </c>
      <c r="Y13" s="7" t="s">
        <v>0</v>
      </c>
      <c r="Z13" s="7" t="s">
        <v>0</v>
      </c>
      <c r="AA13" s="8">
        <v>45174</v>
      </c>
    </row>
    <row r="14" spans="1:27" ht="45">
      <c r="A14" s="6" t="s">
        <v>48</v>
      </c>
      <c r="B14" s="6" t="s">
        <v>49</v>
      </c>
      <c r="C14" s="6" t="s">
        <v>50</v>
      </c>
      <c r="D14" s="7" t="s">
        <v>0</v>
      </c>
      <c r="E14" s="7" t="s">
        <v>0</v>
      </c>
      <c r="F14" s="7" t="s">
        <v>35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35</v>
      </c>
      <c r="N14" s="7" t="s">
        <v>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0</v>
      </c>
      <c r="V14" s="7" t="s">
        <v>0</v>
      </c>
      <c r="W14" s="16" t="str">
        <f>HYPERLINK("http://www.aruplab.com/Testing-Information/resources/HotLines/HotLineDocs/Sep2023ICHL/2006240.pdf","H")</f>
        <v>H</v>
      </c>
      <c r="X14" s="7" t="s">
        <v>0</v>
      </c>
      <c r="Y14" s="7" t="s">
        <v>0</v>
      </c>
      <c r="Z14" s="7" t="s">
        <v>0</v>
      </c>
      <c r="AA14" s="8">
        <v>45174</v>
      </c>
    </row>
    <row r="15" spans="1:27" ht="60">
      <c r="A15" s="6" t="s">
        <v>51</v>
      </c>
      <c r="B15" s="6" t="s">
        <v>52</v>
      </c>
      <c r="C15" s="6" t="s">
        <v>53</v>
      </c>
      <c r="D15" s="7" t="s">
        <v>0</v>
      </c>
      <c r="E15" s="7" t="s">
        <v>0</v>
      </c>
      <c r="F15" s="7" t="s">
        <v>35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 t="s">
        <v>0</v>
      </c>
      <c r="U15" s="7" t="s">
        <v>0</v>
      </c>
      <c r="V15" s="7" t="s">
        <v>0</v>
      </c>
      <c r="W15" s="16" t="str">
        <f>HYPERLINK("http://www.aruplab.com/Testing-Information/resources/HotLines/HotLineDocs/Sep2023ICHL/3001591.pdf","H")</f>
        <v>H</v>
      </c>
      <c r="X15" s="7" t="s">
        <v>0</v>
      </c>
      <c r="Y15" s="7" t="s">
        <v>0</v>
      </c>
      <c r="Z15" s="7" t="s">
        <v>0</v>
      </c>
      <c r="AA15" s="8">
        <v>45174</v>
      </c>
    </row>
    <row r="16" spans="1:27" ht="60">
      <c r="A16" s="6" t="s">
        <v>54</v>
      </c>
      <c r="B16" s="6" t="s">
        <v>55</v>
      </c>
      <c r="C16" s="6" t="s">
        <v>56</v>
      </c>
      <c r="D16" s="7" t="s">
        <v>0</v>
      </c>
      <c r="E16" s="7" t="s">
        <v>0</v>
      </c>
      <c r="F16" s="7" t="s">
        <v>35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35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0</v>
      </c>
      <c r="V16" s="7" t="s">
        <v>0</v>
      </c>
      <c r="W16" s="16" t="str">
        <f>HYPERLINK("http://www.aruplab.com/Testing-Information/resources/HotLines/HotLineDocs/Sep2023ICHL/3001959.pdf","H")</f>
        <v>H</v>
      </c>
      <c r="X16" s="7" t="s">
        <v>0</v>
      </c>
      <c r="Y16" s="7" t="s">
        <v>0</v>
      </c>
      <c r="Z16" s="7" t="s">
        <v>0</v>
      </c>
      <c r="AA16" s="8">
        <v>45174</v>
      </c>
    </row>
    <row r="17" spans="1:27" ht="75">
      <c r="A17" s="6" t="s">
        <v>57</v>
      </c>
      <c r="B17" s="6" t="s">
        <v>58</v>
      </c>
      <c r="C17" s="6" t="s">
        <v>59</v>
      </c>
      <c r="D17" s="7" t="s">
        <v>0</v>
      </c>
      <c r="E17" s="7" t="s">
        <v>0</v>
      </c>
      <c r="F17" s="7" t="s">
        <v>35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35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0</v>
      </c>
      <c r="V17" s="7" t="s">
        <v>0</v>
      </c>
      <c r="W17" s="16" t="str">
        <f>HYPERLINK("http://www.aruplab.com/Testing-Information/resources/HotLines/HotLineDocs/Sep2023ICHL/3001965.pdf","H")</f>
        <v>H</v>
      </c>
      <c r="X17" s="7" t="s">
        <v>0</v>
      </c>
      <c r="Y17" s="7" t="s">
        <v>0</v>
      </c>
      <c r="Z17" s="7" t="s">
        <v>0</v>
      </c>
      <c r="AA17" s="8">
        <v>45174</v>
      </c>
    </row>
    <row r="18" spans="1:27">
      <c r="A18" s="6" t="s">
        <v>60</v>
      </c>
      <c r="B18" s="6" t="s">
        <v>61</v>
      </c>
      <c r="C18" s="6" t="s">
        <v>62</v>
      </c>
      <c r="D18" s="7" t="s">
        <v>35</v>
      </c>
      <c r="E18" s="7" t="s">
        <v>0</v>
      </c>
      <c r="F18" s="7" t="s">
        <v>0</v>
      </c>
      <c r="G18" s="7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  <c r="M18" s="7" t="s">
        <v>0</v>
      </c>
      <c r="N18" s="7" t="s">
        <v>0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0</v>
      </c>
      <c r="T18" s="7" t="s">
        <v>0</v>
      </c>
      <c r="U18" s="7" t="s">
        <v>0</v>
      </c>
      <c r="V18" s="7" t="s">
        <v>0</v>
      </c>
      <c r="W18" s="16" t="str">
        <f>HYPERLINK("http://www.aruplab.com/Testing-Information/resources/HotLines/HotLineDocs/Sep2023ICHL/3016813.pdf","H")</f>
        <v>H</v>
      </c>
      <c r="X18" s="7" t="s">
        <v>0</v>
      </c>
      <c r="Y18" s="7" t="s">
        <v>0</v>
      </c>
      <c r="Z18" s="16" t="str">
        <f>HYPERLINK("https://connect.aruplab.com/Pricing/TestPrice/3016813/D09052023","P")</f>
        <v>P</v>
      </c>
      <c r="AA18" s="8">
        <v>45174</v>
      </c>
    </row>
    <row r="19" spans="1:27" ht="60">
      <c r="A19" s="6" t="s">
        <v>63</v>
      </c>
      <c r="B19" s="6" t="s">
        <v>64</v>
      </c>
      <c r="C19" s="6" t="s">
        <v>65</v>
      </c>
      <c r="D19" s="7" t="s">
        <v>35</v>
      </c>
      <c r="E19" s="7" t="s">
        <v>0</v>
      </c>
      <c r="F19" s="7" t="s">
        <v>0</v>
      </c>
      <c r="G19" s="7" t="s">
        <v>0</v>
      </c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0</v>
      </c>
      <c r="T19" s="7" t="s">
        <v>0</v>
      </c>
      <c r="U19" s="7" t="s">
        <v>0</v>
      </c>
      <c r="V19" s="7" t="s">
        <v>0</v>
      </c>
      <c r="W19" s="16" t="str">
        <f>HYPERLINK("http://www.aruplab.com/Testing-Information/resources/HotLines/HotLineDocs/Sep2023ICHL/3016847.pdf","H")</f>
        <v>H</v>
      </c>
      <c r="X19" s="7" t="s">
        <v>0</v>
      </c>
      <c r="Y19" s="7" t="s">
        <v>0</v>
      </c>
      <c r="Z19" s="16" t="str">
        <f>HYPERLINK("https://connect.aruplab.com/Pricing/TestPrice/3016847/D09052023","P")</f>
        <v>P</v>
      </c>
      <c r="AA19" s="8">
        <v>45174</v>
      </c>
    </row>
    <row r="20" spans="1:27" ht="7.7" customHeight="1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bot-0001</cp:lastModifiedBy>
  <dcterms:created xsi:type="dcterms:W3CDTF">2023-08-24T16:23:33Z</dcterms:created>
  <dcterms:modified xsi:type="dcterms:W3CDTF">2023-08-24T17:40:47Z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2023-08-24T16:23:26Z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c9ef8efd-2a6f-489c-8f22-c1784ec26dc8</vt:lpwstr>
  </property>
  <property fmtid="{D5CDD505-2E9C-101B-9397-08002B2CF9AE}" pid="8" name="MSIP_Label_7528a15d-fe30-4bc2-853f-da171899c8c3_ContentBits">
    <vt:lpwstr>2</vt:lpwstr>
  </property>
</Properties>
</file>